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nas\医学部附属病院管理課$\400_臨床試験係\020_規則・手順書関係\３　経費基準\治験経費算定基準\★ポイント表（2022.11以降）\"/>
    </mc:Choice>
  </mc:AlternateContent>
  <xr:revisionPtr revIDLastSave="0" documentId="13_ncr:1_{68F007BE-F86F-4025-B56A-226A7B22A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ポイント表" sheetId="3" r:id="rId1"/>
    <sheet name="選択マスタ" sheetId="6" state="hidden" r:id="rId2"/>
  </sheets>
  <definedNames>
    <definedName name="_xlnm.Print_Area" localSheetId="0">ポイント表!$A$1:$L$62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19" i="3"/>
  <c r="L21" i="3" l="1"/>
  <c r="L22" i="3"/>
  <c r="L15" i="3"/>
  <c r="L18" i="3" l="1"/>
  <c r="L17" i="3"/>
  <c r="L16" i="3" l="1"/>
  <c r="K6" i="3" l="1"/>
  <c r="L23" i="3" l="1"/>
</calcChain>
</file>

<file path=xl/sharedStrings.xml><?xml version="1.0" encoding="utf-8"?>
<sst xmlns="http://schemas.openxmlformats.org/spreadsheetml/2006/main" count="106" uniqueCount="104">
  <si>
    <t>整理番号</t>
    <rPh sb="0" eb="2">
      <t>セイリ</t>
    </rPh>
    <rPh sb="2" eb="4">
      <t>バンゴウ</t>
    </rPh>
    <phoneticPr fontId="6"/>
  </si>
  <si>
    <t>－</t>
    <phoneticPr fontId="6"/>
  </si>
  <si>
    <t>課題名</t>
    <rPh sb="0" eb="2">
      <t>カダイ</t>
    </rPh>
    <rPh sb="2" eb="3">
      <t>メイ</t>
    </rPh>
    <phoneticPr fontId="6"/>
  </si>
  <si>
    <t>ポイント</t>
    <phoneticPr fontId="9"/>
  </si>
  <si>
    <t>※</t>
    <phoneticPr fontId="9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</si>
  <si>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9"/>
  </si>
  <si>
    <t>責任医師</t>
    <rPh sb="0" eb="2">
      <t>セキニン</t>
    </rPh>
    <rPh sb="2" eb="4">
      <t>イシ</t>
    </rPh>
    <phoneticPr fontId="6"/>
  </si>
  <si>
    <t>実施診療科</t>
    <rPh sb="0" eb="2">
      <t>ジッシ</t>
    </rPh>
    <rPh sb="2" eb="5">
      <t>シンリョウカ</t>
    </rPh>
    <phoneticPr fontId="11"/>
  </si>
  <si>
    <t>ポイント数</t>
    <rPh sb="4" eb="5">
      <t>スウ</t>
    </rPh>
    <phoneticPr fontId="9"/>
  </si>
  <si>
    <t>区分</t>
    <phoneticPr fontId="11"/>
  </si>
  <si>
    <t>臨床研究</t>
    <rPh sb="0" eb="2">
      <t>リンショウ</t>
    </rPh>
    <rPh sb="2" eb="4">
      <t>ケンキュウ</t>
    </rPh>
    <phoneticPr fontId="11"/>
  </si>
  <si>
    <t>特定臨床研究</t>
    <rPh sb="0" eb="2">
      <t>トクテイ</t>
    </rPh>
    <rPh sb="2" eb="4">
      <t>リンショウ</t>
    </rPh>
    <rPh sb="4" eb="6">
      <t>ケンキュウ</t>
    </rPh>
    <phoneticPr fontId="11"/>
  </si>
  <si>
    <t>努力義務研究</t>
    <rPh sb="0" eb="2">
      <t>ドリョク</t>
    </rPh>
    <rPh sb="2" eb="4">
      <t>ギム</t>
    </rPh>
    <rPh sb="4" eb="6">
      <t>ケンキュウ</t>
    </rPh>
    <phoneticPr fontId="11"/>
  </si>
  <si>
    <t>（別表７）</t>
    <rPh sb="1" eb="3">
      <t>ベッピョウ</t>
    </rPh>
    <phoneticPr fontId="11"/>
  </si>
  <si>
    <t>（プロジェクト管理部門・データサイエンス部門による支援）</t>
    <rPh sb="7" eb="9">
      <t>カンリ</t>
    </rPh>
    <rPh sb="9" eb="11">
      <t>ブモン</t>
    </rPh>
    <rPh sb="20" eb="22">
      <t>ブモン</t>
    </rPh>
    <rPh sb="25" eb="27">
      <t>シエン</t>
    </rPh>
    <phoneticPr fontId="11"/>
  </si>
  <si>
    <t>医師主導治験</t>
    <rPh sb="0" eb="6">
      <t>イシシュドウチケン</t>
    </rPh>
    <phoneticPr fontId="11"/>
  </si>
  <si>
    <t>項目</t>
    <rPh sb="0" eb="2">
      <t>コウモク</t>
    </rPh>
    <phoneticPr fontId="11"/>
  </si>
  <si>
    <t>基礎ポイント</t>
    <rPh sb="0" eb="2">
      <t>キソ</t>
    </rPh>
    <phoneticPr fontId="11"/>
  </si>
  <si>
    <t>侵襲、介入</t>
    <rPh sb="0" eb="2">
      <t>シンシュウ</t>
    </rPh>
    <rPh sb="3" eb="5">
      <t>カイニュウ</t>
    </rPh>
    <phoneticPr fontId="11"/>
  </si>
  <si>
    <t>症例数</t>
    <rPh sb="0" eb="3">
      <t>ショウレイスウ</t>
    </rPh>
    <phoneticPr fontId="11"/>
  </si>
  <si>
    <t>施設数</t>
    <rPh sb="0" eb="2">
      <t>シセツ</t>
    </rPh>
    <rPh sb="2" eb="3">
      <t>スウ</t>
    </rPh>
    <phoneticPr fontId="11"/>
  </si>
  <si>
    <t>信頼性</t>
    <rPh sb="0" eb="3">
      <t>シンライセイ</t>
    </rPh>
    <phoneticPr fontId="11"/>
  </si>
  <si>
    <t>申込者</t>
    <rPh sb="0" eb="3">
      <t>モウシコミシャ</t>
    </rPh>
    <phoneticPr fontId="11"/>
  </si>
  <si>
    <t>規模</t>
    <rPh sb="0" eb="2">
      <t>キボ</t>
    </rPh>
    <phoneticPr fontId="11"/>
  </si>
  <si>
    <t>侵襲無し・介入無し</t>
    <rPh sb="0" eb="2">
      <t>シンシュウ</t>
    </rPh>
    <rPh sb="2" eb="3">
      <t>ナ</t>
    </rPh>
    <rPh sb="5" eb="7">
      <t>カイニュウ</t>
    </rPh>
    <rPh sb="7" eb="8">
      <t>ナ</t>
    </rPh>
    <phoneticPr fontId="11"/>
  </si>
  <si>
    <t>侵襲無し・介入有り</t>
    <rPh sb="0" eb="2">
      <t>シンシュウ</t>
    </rPh>
    <rPh sb="2" eb="3">
      <t>ナ</t>
    </rPh>
    <rPh sb="5" eb="7">
      <t>カイニュウ</t>
    </rPh>
    <rPh sb="7" eb="8">
      <t>アリ</t>
    </rPh>
    <phoneticPr fontId="11"/>
  </si>
  <si>
    <t>侵襲有り・介入有り</t>
    <rPh sb="0" eb="2">
      <t>シンシュウ</t>
    </rPh>
    <rPh sb="2" eb="3">
      <t>ア</t>
    </rPh>
    <rPh sb="5" eb="7">
      <t>カイニュウ</t>
    </rPh>
    <rPh sb="7" eb="8">
      <t>ア</t>
    </rPh>
    <phoneticPr fontId="11"/>
  </si>
  <si>
    <t>0～4</t>
    <phoneticPr fontId="11"/>
  </si>
  <si>
    <t>100症例未満</t>
    <rPh sb="3" eb="5">
      <t>ショウレイ</t>
    </rPh>
    <rPh sb="5" eb="7">
      <t>ミマン</t>
    </rPh>
    <phoneticPr fontId="11"/>
  </si>
  <si>
    <t>100症例以上</t>
    <rPh sb="3" eb="5">
      <t>ショウレイ</t>
    </rPh>
    <rPh sb="5" eb="7">
      <t>イジョウ</t>
    </rPh>
    <phoneticPr fontId="11"/>
  </si>
  <si>
    <t>本学のみ</t>
    <rPh sb="0" eb="2">
      <t>ホンガク</t>
    </rPh>
    <phoneticPr fontId="11"/>
  </si>
  <si>
    <t>10施設以上の多施設</t>
    <rPh sb="2" eb="4">
      <t>シセツ</t>
    </rPh>
    <rPh sb="4" eb="6">
      <t>イジョウ</t>
    </rPh>
    <rPh sb="7" eb="10">
      <t>タシセツ</t>
    </rPh>
    <phoneticPr fontId="11"/>
  </si>
  <si>
    <t>10施設未満の多施設</t>
    <rPh sb="2" eb="4">
      <t>シセツ</t>
    </rPh>
    <rPh sb="4" eb="6">
      <t>ミマン</t>
    </rPh>
    <rPh sb="7" eb="10">
      <t>タシセツ</t>
    </rPh>
    <phoneticPr fontId="11"/>
  </si>
  <si>
    <t>臨床研究レベル</t>
    <rPh sb="0" eb="2">
      <t>リンショウ</t>
    </rPh>
    <rPh sb="2" eb="4">
      <t>ケンキュウ</t>
    </rPh>
    <phoneticPr fontId="9"/>
  </si>
  <si>
    <t>治験レベル</t>
    <rPh sb="0" eb="2">
      <t>チケン</t>
    </rPh>
    <phoneticPr fontId="9"/>
  </si>
  <si>
    <t>学外（アカデミア）</t>
    <rPh sb="0" eb="2">
      <t>ガクガイ</t>
    </rPh>
    <phoneticPr fontId="11"/>
  </si>
  <si>
    <t>学内</t>
    <rPh sb="0" eb="2">
      <t>ガクナイ</t>
    </rPh>
    <phoneticPr fontId="11"/>
  </si>
  <si>
    <t>学外（企業）</t>
    <rPh sb="0" eb="2">
      <t>ガクガイ</t>
    </rPh>
    <rPh sb="3" eb="5">
      <t>キギョウ</t>
    </rPh>
    <phoneticPr fontId="11"/>
  </si>
  <si>
    <t>国内</t>
    <rPh sb="0" eb="2">
      <t>コクナイ</t>
    </rPh>
    <phoneticPr fontId="11"/>
  </si>
  <si>
    <t>国外</t>
    <rPh sb="0" eb="2">
      <t>コクガイ</t>
    </rPh>
    <phoneticPr fontId="11"/>
  </si>
  <si>
    <t>1～2</t>
    <phoneticPr fontId="11"/>
  </si>
  <si>
    <t>0～2</t>
    <phoneticPr fontId="11"/>
  </si>
  <si>
    <t>1～8</t>
    <phoneticPr fontId="11"/>
  </si>
  <si>
    <t>0～8</t>
  </si>
  <si>
    <t>0～8</t>
    <phoneticPr fontId="11"/>
  </si>
  <si>
    <t>0～15</t>
    <phoneticPr fontId="11"/>
  </si>
  <si>
    <t>臨床研究ポイント数　計</t>
    <rPh sb="0" eb="4">
      <t>リンショウケンキュウ</t>
    </rPh>
    <rPh sb="8" eb="9">
      <t>スウ</t>
    </rPh>
    <rPh sb="10" eb="11">
      <t>ケイ</t>
    </rPh>
    <phoneticPr fontId="11"/>
  </si>
  <si>
    <t>加算ポイント</t>
    <rPh sb="0" eb="2">
      <t>カサン</t>
    </rPh>
    <phoneticPr fontId="11"/>
  </si>
  <si>
    <t>レビューのみ</t>
    <phoneticPr fontId="11"/>
  </si>
  <si>
    <t>業務種類</t>
    <rPh sb="0" eb="2">
      <t>ギョウム</t>
    </rPh>
    <rPh sb="2" eb="4">
      <t>シュルイ</t>
    </rPh>
    <phoneticPr fontId="11"/>
  </si>
  <si>
    <t>作成支援</t>
    <rPh sb="0" eb="2">
      <t>サクセイ</t>
    </rPh>
    <rPh sb="2" eb="4">
      <t>シエン</t>
    </rPh>
    <phoneticPr fontId="11"/>
  </si>
  <si>
    <t>難易度</t>
    <rPh sb="0" eb="3">
      <t>ナンイド</t>
    </rPh>
    <phoneticPr fontId="11"/>
  </si>
  <si>
    <t>内容Ⅰ</t>
    <rPh sb="0" eb="2">
      <t>ナイヨウ</t>
    </rPh>
    <phoneticPr fontId="9"/>
  </si>
  <si>
    <t>内容Ⅱ</t>
    <rPh sb="0" eb="2">
      <t>ナイヨウ</t>
    </rPh>
    <phoneticPr fontId="9"/>
  </si>
  <si>
    <t>内容Ⅲ</t>
    <rPh sb="0" eb="2">
      <t>ナイヨウ</t>
    </rPh>
    <phoneticPr fontId="9"/>
  </si>
  <si>
    <t>知識及び経験が必要</t>
    <rPh sb="0" eb="2">
      <t>チシキ</t>
    </rPh>
    <rPh sb="2" eb="3">
      <t>オヨ</t>
    </rPh>
    <rPh sb="4" eb="6">
      <t>ケイケン</t>
    </rPh>
    <rPh sb="7" eb="9">
      <t>ヒツヨウ</t>
    </rPh>
    <phoneticPr fontId="11"/>
  </si>
  <si>
    <t>優れた知識及び経験が必要</t>
    <rPh sb="0" eb="1">
      <t>スグ</t>
    </rPh>
    <rPh sb="3" eb="5">
      <t>チシキ</t>
    </rPh>
    <rPh sb="5" eb="6">
      <t>オヨ</t>
    </rPh>
    <rPh sb="7" eb="9">
      <t>ケイケン</t>
    </rPh>
    <rPh sb="10" eb="12">
      <t>ヒツヨウ</t>
    </rPh>
    <phoneticPr fontId="11"/>
  </si>
  <si>
    <t>特に優れた知識及び経験が必要</t>
    <rPh sb="0" eb="1">
      <t>トク</t>
    </rPh>
    <rPh sb="2" eb="3">
      <t>スグ</t>
    </rPh>
    <rPh sb="5" eb="7">
      <t>チシキ</t>
    </rPh>
    <rPh sb="7" eb="8">
      <t>オヨ</t>
    </rPh>
    <rPh sb="9" eb="11">
      <t>ケイケン</t>
    </rPh>
    <rPh sb="12" eb="14">
      <t>ヒツヨウ</t>
    </rPh>
    <phoneticPr fontId="11"/>
  </si>
  <si>
    <t>臨床研究ポイント数合計</t>
    <rPh sb="0" eb="2">
      <t>リンショウ</t>
    </rPh>
    <rPh sb="2" eb="4">
      <t>ケンキュウ</t>
    </rPh>
    <rPh sb="8" eb="9">
      <t>スウ</t>
    </rPh>
    <rPh sb="9" eb="11">
      <t>ゴウケイ</t>
    </rPh>
    <phoneticPr fontId="11"/>
  </si>
  <si>
    <t>10以下</t>
    <rPh sb="2" eb="4">
      <t>イカ</t>
    </rPh>
    <phoneticPr fontId="11"/>
  </si>
  <si>
    <t>11以上20以下</t>
    <rPh sb="2" eb="4">
      <t>イジョウ</t>
    </rPh>
    <rPh sb="6" eb="8">
      <t>イカ</t>
    </rPh>
    <phoneticPr fontId="11"/>
  </si>
  <si>
    <t>21以上</t>
    <rPh sb="2" eb="4">
      <t>イジョウ</t>
    </rPh>
    <phoneticPr fontId="11"/>
  </si>
  <si>
    <t>研究支援業務ポイント表</t>
    <rPh sb="0" eb="2">
      <t>ケンキュウ</t>
    </rPh>
    <rPh sb="2" eb="4">
      <t>シエン</t>
    </rPh>
    <rPh sb="4" eb="6">
      <t>ギョウム</t>
    </rPh>
    <rPh sb="10" eb="11">
      <t>ヒョウ</t>
    </rPh>
    <phoneticPr fontId="9"/>
  </si>
  <si>
    <t>研究計画書のレビュー、DM計画書の作成</t>
  </si>
  <si>
    <t>EDCシステムへの試験登録</t>
  </si>
  <si>
    <t>eCRFの作成</t>
  </si>
  <si>
    <t>割付・症例登録、データ入力</t>
  </si>
  <si>
    <t>データクリーニング（チェック、クエリ発行）、データ固定、最終データセット作成</t>
  </si>
  <si>
    <t>DM報告書の作成</t>
  </si>
  <si>
    <t>モニタリング計画書作成支援</t>
  </si>
  <si>
    <t>モニタリング報告書（チェックリスト）作成支援</t>
  </si>
  <si>
    <t>オフサイトモニタリング（報告書作成含む）支援</t>
  </si>
  <si>
    <t>オンサイトモニタリング（報告書作成含む）支援</t>
  </si>
  <si>
    <t>統計相談</t>
  </si>
  <si>
    <t>統計解析</t>
  </si>
  <si>
    <t>解析計画書、解析報告書作成</t>
  </si>
  <si>
    <t>監査計画書作成</t>
  </si>
  <si>
    <t>監査</t>
  </si>
  <si>
    <t>監査報告書作成</t>
  </si>
  <si>
    <t>研究実施に必要となるその他支援</t>
  </si>
  <si>
    <t>【参考】研究支援業務内容一覧</t>
    <rPh sb="1" eb="3">
      <t>サンコウ</t>
    </rPh>
    <rPh sb="4" eb="6">
      <t>ケンキュウ</t>
    </rPh>
    <rPh sb="6" eb="8">
      <t>シエン</t>
    </rPh>
    <rPh sb="8" eb="10">
      <t>ギョウム</t>
    </rPh>
    <rPh sb="10" eb="12">
      <t>ナイヨウ</t>
    </rPh>
    <rPh sb="12" eb="14">
      <t>イチラン</t>
    </rPh>
    <phoneticPr fontId="11"/>
  </si>
  <si>
    <t>ウェイト（負担度）</t>
    <rPh sb="5" eb="8">
      <t>フタンド</t>
    </rPh>
    <phoneticPr fontId="11"/>
  </si>
  <si>
    <t>区分</t>
    <rPh sb="0" eb="2">
      <t>クブン</t>
    </rPh>
    <phoneticPr fontId="11"/>
  </si>
  <si>
    <t>業務内容</t>
    <rPh sb="0" eb="4">
      <t>ギョウムナイヨウ</t>
    </rPh>
    <phoneticPr fontId="11"/>
  </si>
  <si>
    <t>研究計画書・説明文書記載内容確認</t>
    <phoneticPr fontId="11"/>
  </si>
  <si>
    <t>同意説明文書・同意書内容確認</t>
    <phoneticPr fontId="11"/>
  </si>
  <si>
    <t>症例報告書内容確認</t>
    <phoneticPr fontId="11"/>
  </si>
  <si>
    <t>研究支援準備</t>
    <rPh sb="0" eb="2">
      <t>ケンキュウ</t>
    </rPh>
    <rPh sb="2" eb="4">
      <t>シエン</t>
    </rPh>
    <rPh sb="4" eb="6">
      <t>ジュンビ</t>
    </rPh>
    <phoneticPr fontId="11"/>
  </si>
  <si>
    <t>研究計画書等作成支援</t>
    <phoneticPr fontId="11"/>
  </si>
  <si>
    <t>同意説明文書・同意書作成支援</t>
    <phoneticPr fontId="11"/>
  </si>
  <si>
    <t>ワークシート作成支援</t>
    <phoneticPr fontId="11"/>
  </si>
  <si>
    <t>研究事務局支援（準備段階）</t>
    <phoneticPr fontId="11"/>
  </si>
  <si>
    <t>文書作成業務</t>
    <rPh sb="0" eb="2">
      <t>ブンショ</t>
    </rPh>
    <rPh sb="2" eb="4">
      <t>サクセイ</t>
    </rPh>
    <rPh sb="4" eb="6">
      <t>ギョウム</t>
    </rPh>
    <phoneticPr fontId="11"/>
  </si>
  <si>
    <t>調整事務局支援（実施段階）</t>
    <phoneticPr fontId="11"/>
  </si>
  <si>
    <t>安全性情報管理、共有（AE含む）</t>
    <phoneticPr fontId="11"/>
  </si>
  <si>
    <t>契約手続支援</t>
    <phoneticPr fontId="11"/>
  </si>
  <si>
    <t>研究会開催運営支援</t>
    <phoneticPr fontId="11"/>
  </si>
  <si>
    <t>文書保管にかかる助言</t>
    <phoneticPr fontId="11"/>
  </si>
  <si>
    <t>研究事務局・調整業務</t>
    <rPh sb="0" eb="2">
      <t>ケンキュウ</t>
    </rPh>
    <rPh sb="2" eb="5">
      <t>ジムキョク</t>
    </rPh>
    <rPh sb="6" eb="8">
      <t>チョウセイ</t>
    </rPh>
    <rPh sb="8" eb="10">
      <t>ギョウム</t>
    </rPh>
    <phoneticPr fontId="11"/>
  </si>
  <si>
    <t>データマネジメント業務</t>
    <rPh sb="9" eb="11">
      <t>ギョウム</t>
    </rPh>
    <phoneticPr fontId="11"/>
  </si>
  <si>
    <t>モニタリング業務</t>
    <rPh sb="6" eb="8">
      <t>ギョウム</t>
    </rPh>
    <phoneticPr fontId="11"/>
  </si>
  <si>
    <t>統計解析業務</t>
    <rPh sb="0" eb="2">
      <t>トウケイ</t>
    </rPh>
    <rPh sb="2" eb="4">
      <t>カイセキ</t>
    </rPh>
    <rPh sb="4" eb="6">
      <t>ギョウム</t>
    </rPh>
    <phoneticPr fontId="11"/>
  </si>
  <si>
    <t>監査業務</t>
    <rPh sb="0" eb="2">
      <t>カンサ</t>
    </rPh>
    <rPh sb="2" eb="4">
      <t>ギョウム</t>
    </rPh>
    <phoneticPr fontId="11"/>
  </si>
  <si>
    <t>その他</t>
    <rPh sb="2" eb="3">
      <t>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</si>
</sst>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9" formatCode="0.0"/>
  </numFmts>
  <fonts count="2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3333FF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5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Alignment="1">
      <alignment vertical="center" shrinkToFit="1"/>
    </xf>
    <xf numFmtId="177" fontId="7" fillId="0" borderId="0" xfId="1" applyNumberFormat="1" applyFont="1"/>
    <xf numFmtId="177" fontId="8" fillId="0" borderId="0" xfId="1" applyNumberFormat="1" applyFont="1" applyAlignment="1">
      <alignment horizontal="center" vertical="center" wrapText="1"/>
    </xf>
    <xf numFmtId="177" fontId="7" fillId="0" borderId="0" xfId="1" applyNumberFormat="1" applyFont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177" fontId="7" fillId="0" borderId="0" xfId="1" applyNumberFormat="1" applyFont="1" applyAlignment="1">
      <alignment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0" borderId="26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2" borderId="27" xfId="1" applyFont="1" applyFill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177" fontId="15" fillId="0" borderId="33" xfId="1" applyNumberFormat="1" applyFont="1" applyBorder="1" applyAlignment="1">
      <alignment horizontal="center" vertical="center" textRotation="255" wrapText="1"/>
    </xf>
    <xf numFmtId="177" fontId="15" fillId="0" borderId="27" xfId="1" applyNumberFormat="1" applyFont="1" applyBorder="1" applyAlignment="1">
      <alignment horizontal="center" vertical="center" textRotation="255" wrapText="1"/>
    </xf>
    <xf numFmtId="0" fontId="7" fillId="0" borderId="32" xfId="1" applyFont="1" applyBorder="1" applyAlignment="1">
      <alignment horizontal="center" vertical="center" textRotation="255" shrinkToFi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8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textRotation="255" shrinkToFit="1"/>
    </xf>
    <xf numFmtId="0" fontId="7" fillId="0" borderId="37" xfId="1" applyFont="1" applyBorder="1" applyAlignment="1">
      <alignment horizontal="center" vertical="center" textRotation="255" shrinkToFi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top" wrapText="1"/>
    </xf>
    <xf numFmtId="0" fontId="7" fillId="0" borderId="34" xfId="1" applyFont="1" applyBorder="1" applyAlignment="1">
      <alignment horizontal="center" vertical="center" textRotation="255" wrapText="1"/>
    </xf>
    <xf numFmtId="0" fontId="7" fillId="0" borderId="28" xfId="1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176" fontId="7" fillId="0" borderId="44" xfId="1" applyNumberFormat="1" applyFont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176" fontId="7" fillId="0" borderId="49" xfId="1" applyNumberFormat="1" applyFont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50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176" fontId="7" fillId="0" borderId="31" xfId="1" applyNumberFormat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12" fillId="0" borderId="51" xfId="1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2" fillId="3" borderId="53" xfId="1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12" fillId="2" borderId="55" xfId="1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179" fontId="17" fillId="0" borderId="60" xfId="1" applyNumberFormat="1" applyFont="1" applyBorder="1" applyAlignment="1">
      <alignment vertical="center"/>
    </xf>
    <xf numFmtId="0" fontId="16" fillId="0" borderId="60" xfId="1" applyFont="1" applyBorder="1" applyAlignment="1">
      <alignment vertical="center"/>
    </xf>
    <xf numFmtId="0" fontId="7" fillId="0" borderId="60" xfId="1" applyFont="1" applyBorder="1" applyAlignment="1">
      <alignment horizontal="center" vertical="center" wrapText="1"/>
    </xf>
    <xf numFmtId="0" fontId="7" fillId="0" borderId="60" xfId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21" xfId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19" fillId="0" borderId="0" xfId="1" applyFont="1" applyAlignment="1">
      <alignment vertical="center"/>
    </xf>
    <xf numFmtId="0" fontId="7" fillId="0" borderId="0" xfId="1" applyFont="1" applyAlignment="1">
      <alignment horizontal="center" shrinkToFit="1"/>
    </xf>
    <xf numFmtId="177" fontId="7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7" fillId="0" borderId="35" xfId="1" applyFont="1" applyBorder="1" applyAlignment="1">
      <alignment horizontal="left" vertical="center" shrinkToFit="1"/>
    </xf>
    <xf numFmtId="0" fontId="7" fillId="0" borderId="27" xfId="1" applyFont="1" applyBorder="1" applyAlignment="1">
      <alignment horizontal="left" vertical="center" shrinkToFit="1"/>
    </xf>
    <xf numFmtId="177" fontId="7" fillId="0" borderId="27" xfId="1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7" fillId="0" borderId="35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7" fontId="7" fillId="0" borderId="31" xfId="1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38" xfId="1" applyFont="1" applyBorder="1" applyAlignment="1">
      <alignment horizontal="left" vertical="center" shrinkToFit="1"/>
    </xf>
    <xf numFmtId="0" fontId="7" fillId="0" borderId="61" xfId="1" applyFont="1" applyBorder="1" applyAlignment="1">
      <alignment horizontal="left" vertical="center" shrinkToFit="1"/>
    </xf>
    <xf numFmtId="177" fontId="7" fillId="0" borderId="61" xfId="1" applyNumberFormat="1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7" fillId="0" borderId="56" xfId="1" applyFont="1" applyBorder="1" applyAlignment="1">
      <alignment horizontal="left" vertical="center" shrinkToFit="1"/>
    </xf>
    <xf numFmtId="0" fontId="7" fillId="0" borderId="63" xfId="1" applyFont="1" applyBorder="1" applyAlignment="1">
      <alignment horizontal="left" vertical="center" shrinkToFit="1"/>
    </xf>
    <xf numFmtId="177" fontId="7" fillId="0" borderId="63" xfId="1" applyNumberFormat="1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6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177" fontId="7" fillId="0" borderId="44" xfId="1" applyNumberFormat="1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7" fillId="0" borderId="39" xfId="1" applyFont="1" applyBorder="1" applyAlignment="1">
      <alignment horizontal="left" vertical="center" shrinkToFit="1"/>
    </xf>
    <xf numFmtId="0" fontId="7" fillId="0" borderId="31" xfId="1" applyFont="1" applyBorder="1" applyAlignment="1">
      <alignment horizontal="left" vertical="center" shrinkToFit="1"/>
    </xf>
  </cellXfs>
  <cellStyles count="7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67675" y="195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67675" y="195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66CCFF"/>
  </sheetPr>
  <dimension ref="A1:L68"/>
  <sheetViews>
    <sheetView tabSelected="1" view="pageBreakPreview" zoomScaleNormal="100" zoomScaleSheetLayoutView="100" workbookViewId="0">
      <selection activeCell="L15" sqref="L15"/>
    </sheetView>
  </sheetViews>
  <sheetFormatPr defaultColWidth="9" defaultRowHeight="11.25"/>
  <cols>
    <col min="1" max="1" width="3.25" style="10" customWidth="1"/>
    <col min="2" max="2" width="3.875" style="3" customWidth="1"/>
    <col min="3" max="4" width="8.75" style="2" customWidth="1"/>
    <col min="5" max="5" width="6" style="12" customWidth="1"/>
    <col min="6" max="6" width="3.875" style="3" customWidth="1"/>
    <col min="7" max="7" width="15.625" style="2" customWidth="1"/>
    <col min="8" max="8" width="3.875" style="2" customWidth="1"/>
    <col min="9" max="9" width="15.625" style="2" customWidth="1"/>
    <col min="10" max="10" width="3.875" style="2" customWidth="1"/>
    <col min="11" max="11" width="15.625" style="2" customWidth="1"/>
    <col min="12" max="12" width="8.875" style="2" bestFit="1" customWidth="1"/>
    <col min="13" max="13" width="0.125" style="2" customWidth="1"/>
    <col min="14" max="14" width="9.875" style="2" customWidth="1"/>
    <col min="15" max="16384" width="9" style="2"/>
  </cols>
  <sheetData>
    <row r="1" spans="1:12" ht="12">
      <c r="A1" s="1" t="s">
        <v>13</v>
      </c>
    </row>
    <row r="2" spans="1:12" ht="18.75" customHeight="1">
      <c r="A2" s="51" t="s">
        <v>62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8.75" customHeight="1">
      <c r="A3" s="60" t="s">
        <v>14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3.5" customHeight="1" thickBot="1">
      <c r="B4" s="9"/>
      <c r="C4" s="9"/>
      <c r="D4" s="9"/>
      <c r="E4" s="13"/>
      <c r="F4" s="9"/>
      <c r="G4" s="9"/>
      <c r="H4" s="9"/>
      <c r="I4" s="9"/>
      <c r="J4" s="9"/>
      <c r="K4" s="9"/>
      <c r="L4" s="9"/>
    </row>
    <row r="5" spans="1:12" s="5" customFormat="1" ht="15" customHeight="1">
      <c r="A5" s="11"/>
      <c r="B5" s="57" t="s">
        <v>0</v>
      </c>
      <c r="C5" s="58"/>
      <c r="D5" s="58"/>
      <c r="E5" s="58"/>
      <c r="F5" s="59"/>
      <c r="G5" s="4"/>
      <c r="H5" s="27" t="s">
        <v>1</v>
      </c>
      <c r="I5" s="114"/>
      <c r="J5" s="118"/>
      <c r="K5" s="115"/>
    </row>
    <row r="6" spans="1:12" s="5" customFormat="1" ht="25.5" customHeight="1">
      <c r="A6" s="11"/>
      <c r="B6" s="30" t="s">
        <v>9</v>
      </c>
      <c r="C6" s="31"/>
      <c r="D6" s="31"/>
      <c r="E6" s="31"/>
      <c r="F6" s="31"/>
      <c r="G6" s="55" t="s">
        <v>10</v>
      </c>
      <c r="H6" s="56"/>
      <c r="I6" s="56"/>
      <c r="J6" s="119"/>
      <c r="K6" s="115" t="str">
        <f>G6</f>
        <v>臨床研究</v>
      </c>
    </row>
    <row r="7" spans="1:12" s="5" customFormat="1" ht="15" customHeight="1">
      <c r="A7" s="11"/>
      <c r="B7" s="37" t="s">
        <v>2</v>
      </c>
      <c r="C7" s="38"/>
      <c r="D7" s="41"/>
      <c r="E7" s="122"/>
      <c r="F7" s="122"/>
      <c r="G7" s="122"/>
      <c r="H7" s="122"/>
      <c r="I7" s="93"/>
      <c r="J7" s="120"/>
      <c r="K7" s="116"/>
    </row>
    <row r="8" spans="1:12" s="5" customFormat="1" ht="15" customHeight="1">
      <c r="A8" s="11"/>
      <c r="B8" s="39"/>
      <c r="C8" s="40"/>
      <c r="D8" s="123"/>
      <c r="E8" s="124"/>
      <c r="F8" s="124"/>
      <c r="G8" s="124"/>
      <c r="H8" s="124"/>
      <c r="I8" s="92"/>
      <c r="J8" s="120"/>
      <c r="K8" s="116"/>
    </row>
    <row r="9" spans="1:12" s="5" customFormat="1" ht="20.25" customHeight="1" thickBot="1">
      <c r="A9" s="11"/>
      <c r="B9" s="35" t="s">
        <v>6</v>
      </c>
      <c r="C9" s="36"/>
      <c r="D9" s="33"/>
      <c r="E9" s="34"/>
      <c r="F9" s="34"/>
      <c r="G9" s="28" t="s">
        <v>7</v>
      </c>
      <c r="H9" s="125"/>
      <c r="I9" s="126"/>
      <c r="J9" s="121"/>
      <c r="K9" s="117"/>
    </row>
    <row r="10" spans="1:12" ht="26.25" customHeight="1" thickBo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14.25" customHeight="1">
      <c r="A11" s="46"/>
      <c r="B11" s="43" t="s">
        <v>16</v>
      </c>
      <c r="C11" s="43"/>
      <c r="D11" s="43"/>
      <c r="E11" s="44" t="s">
        <v>8</v>
      </c>
      <c r="F11" s="43" t="s">
        <v>52</v>
      </c>
      <c r="G11" s="43"/>
      <c r="H11" s="43" t="s">
        <v>53</v>
      </c>
      <c r="I11" s="43"/>
      <c r="J11" s="43" t="s">
        <v>54</v>
      </c>
      <c r="K11" s="43"/>
      <c r="L11" s="53" t="s">
        <v>3</v>
      </c>
    </row>
    <row r="12" spans="1:12" ht="14.25" customHeight="1">
      <c r="A12" s="47"/>
      <c r="B12" s="32"/>
      <c r="C12" s="32"/>
      <c r="D12" s="32"/>
      <c r="E12" s="45"/>
      <c r="F12" s="32"/>
      <c r="G12" s="32"/>
      <c r="H12" s="32"/>
      <c r="I12" s="32"/>
      <c r="J12" s="32"/>
      <c r="K12" s="32"/>
      <c r="L12" s="54"/>
    </row>
    <row r="13" spans="1:12" ht="14.25" customHeight="1">
      <c r="A13" s="47"/>
      <c r="B13" s="32"/>
      <c r="C13" s="32"/>
      <c r="D13" s="32"/>
      <c r="E13" s="45"/>
      <c r="F13" s="32"/>
      <c r="G13" s="32"/>
      <c r="H13" s="32"/>
      <c r="I13" s="32"/>
      <c r="J13" s="32"/>
      <c r="K13" s="32"/>
      <c r="L13" s="54"/>
    </row>
    <row r="14" spans="1:12" ht="14.25" customHeight="1">
      <c r="A14" s="47"/>
      <c r="B14" s="32"/>
      <c r="C14" s="32"/>
      <c r="D14" s="32"/>
      <c r="E14" s="45"/>
      <c r="F14" s="32"/>
      <c r="G14" s="32"/>
      <c r="H14" s="32"/>
      <c r="I14" s="32"/>
      <c r="J14" s="32"/>
      <c r="K14" s="32"/>
      <c r="L14" s="54"/>
    </row>
    <row r="15" spans="1:12" s="5" customFormat="1" ht="24.95" customHeight="1">
      <c r="A15" s="49" t="s">
        <v>17</v>
      </c>
      <c r="B15" s="81" t="s">
        <v>18</v>
      </c>
      <c r="C15" s="82"/>
      <c r="D15" s="83"/>
      <c r="E15" s="26" t="s">
        <v>27</v>
      </c>
      <c r="F15" s="21"/>
      <c r="G15" s="15" t="s">
        <v>24</v>
      </c>
      <c r="H15" s="21"/>
      <c r="I15" s="15" t="s">
        <v>25</v>
      </c>
      <c r="J15" s="21"/>
      <c r="K15" s="15" t="s">
        <v>26</v>
      </c>
      <c r="L15" s="18" t="str">
        <f>IF(F15="○",0,IF(H15="○",2,IF(J15="○",4,"該当なし")))</f>
        <v>該当なし</v>
      </c>
    </row>
    <row r="16" spans="1:12" s="5" customFormat="1" ht="24.95" customHeight="1">
      <c r="A16" s="50"/>
      <c r="B16" s="81" t="s">
        <v>19</v>
      </c>
      <c r="C16" s="82"/>
      <c r="D16" s="83"/>
      <c r="E16" s="26" t="s">
        <v>40</v>
      </c>
      <c r="F16" s="21"/>
      <c r="G16" s="15" t="s">
        <v>28</v>
      </c>
      <c r="H16" s="21"/>
      <c r="I16" s="15" t="s">
        <v>29</v>
      </c>
      <c r="J16" s="61"/>
      <c r="K16" s="62"/>
      <c r="L16" s="18" t="str">
        <f>IF(F16="○",1,IF(H16="○",2,"該当なし"))</f>
        <v>該当なし</v>
      </c>
    </row>
    <row r="17" spans="1:12" s="6" customFormat="1" ht="24.95" customHeight="1">
      <c r="A17" s="50"/>
      <c r="B17" s="81" t="s">
        <v>20</v>
      </c>
      <c r="C17" s="82"/>
      <c r="D17" s="83"/>
      <c r="E17" s="26" t="s">
        <v>41</v>
      </c>
      <c r="F17" s="22"/>
      <c r="G17" s="17" t="s">
        <v>30</v>
      </c>
      <c r="H17" s="22"/>
      <c r="I17" s="17" t="s">
        <v>32</v>
      </c>
      <c r="J17" s="21"/>
      <c r="K17" s="17" t="s">
        <v>31</v>
      </c>
      <c r="L17" s="18" t="str">
        <f>IF(F17="○",0,IF(H17="○",1,IF(J17="○",2,"該当なし")))</f>
        <v>該当なし</v>
      </c>
    </row>
    <row r="18" spans="1:12" s="7" customFormat="1" ht="24.95" customHeight="1">
      <c r="A18" s="50"/>
      <c r="B18" s="81" t="s">
        <v>21</v>
      </c>
      <c r="C18" s="82"/>
      <c r="D18" s="83"/>
      <c r="E18" s="26" t="s">
        <v>42</v>
      </c>
      <c r="F18" s="21"/>
      <c r="G18" s="17" t="s">
        <v>33</v>
      </c>
      <c r="H18" s="22"/>
      <c r="I18" s="17" t="s">
        <v>34</v>
      </c>
      <c r="J18" s="61"/>
      <c r="K18" s="62"/>
      <c r="L18" s="18" t="str">
        <f>IF(F18="○",1,IF(H18="○",8,"該当なし"))</f>
        <v>該当なし</v>
      </c>
    </row>
    <row r="19" spans="1:12" s="6" customFormat="1" ht="24.95" customHeight="1">
      <c r="A19" s="50"/>
      <c r="B19" s="81" t="s">
        <v>22</v>
      </c>
      <c r="C19" s="82"/>
      <c r="D19" s="83"/>
      <c r="E19" s="26" t="s">
        <v>44</v>
      </c>
      <c r="F19" s="21"/>
      <c r="G19" s="15" t="s">
        <v>36</v>
      </c>
      <c r="H19" s="21"/>
      <c r="I19" s="15" t="s">
        <v>35</v>
      </c>
      <c r="J19" s="21"/>
      <c r="K19" s="15" t="s">
        <v>37</v>
      </c>
      <c r="L19" s="18" t="str">
        <f>IF(F19="○",0,IF(H19="○",1,IF(J19="○",8,"該当なし")))</f>
        <v>該当なし</v>
      </c>
    </row>
    <row r="20" spans="1:12" s="7" customFormat="1" ht="24.95" customHeight="1" thickBot="1">
      <c r="A20" s="50"/>
      <c r="B20" s="84" t="s">
        <v>23</v>
      </c>
      <c r="C20" s="85"/>
      <c r="D20" s="86"/>
      <c r="E20" s="64" t="s">
        <v>45</v>
      </c>
      <c r="F20" s="65"/>
      <c r="G20" s="63" t="s">
        <v>38</v>
      </c>
      <c r="H20" s="65"/>
      <c r="I20" s="63" t="s">
        <v>39</v>
      </c>
      <c r="J20" s="67"/>
      <c r="K20" s="68"/>
      <c r="L20" s="66" t="str">
        <f>IF(F20="○",0,IF(H20="○",15,"該当なし"))</f>
        <v>該当なし</v>
      </c>
    </row>
    <row r="21" spans="1:12" s="7" customFormat="1" ht="24.95" customHeight="1">
      <c r="A21" s="76" t="s">
        <v>47</v>
      </c>
      <c r="B21" s="87" t="s">
        <v>49</v>
      </c>
      <c r="C21" s="88"/>
      <c r="D21" s="89"/>
      <c r="E21" s="70" t="s">
        <v>43</v>
      </c>
      <c r="F21" s="71"/>
      <c r="G21" s="69" t="s">
        <v>48</v>
      </c>
      <c r="H21" s="71"/>
      <c r="I21" s="69" t="s">
        <v>50</v>
      </c>
      <c r="J21" s="78"/>
      <c r="K21" s="79"/>
      <c r="L21" s="80" t="str">
        <f>IF(F21="○",0,IF(H21="○",8,"該当なし"))</f>
        <v>該当なし</v>
      </c>
    </row>
    <row r="22" spans="1:12" s="7" customFormat="1" ht="24.95" customHeight="1" thickBot="1">
      <c r="A22" s="77"/>
      <c r="B22" s="84" t="s">
        <v>51</v>
      </c>
      <c r="C22" s="85"/>
      <c r="D22" s="86"/>
      <c r="E22" s="75" t="s">
        <v>43</v>
      </c>
      <c r="F22" s="29"/>
      <c r="G22" s="74" t="s">
        <v>55</v>
      </c>
      <c r="H22" s="29"/>
      <c r="I22" s="74" t="s">
        <v>56</v>
      </c>
      <c r="J22" s="29"/>
      <c r="K22" s="74" t="s">
        <v>57</v>
      </c>
      <c r="L22" s="66" t="str">
        <f>IF(F22="○",1,IF(H22="○",5,IF(J22="○",8,"該当なし")))</f>
        <v>該当なし</v>
      </c>
    </row>
    <row r="23" spans="1:12" s="5" customFormat="1" ht="24.95" customHeight="1" thickBot="1">
      <c r="A23" s="72" t="s">
        <v>46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112">
        <f>SUM(L15:L20)</f>
        <v>0</v>
      </c>
    </row>
    <row r="24" spans="1:12" s="5" customForma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s="5" customFormat="1">
      <c r="A25" s="11"/>
      <c r="B25" s="8" t="s">
        <v>4</v>
      </c>
      <c r="C25" s="25"/>
      <c r="D25" s="23" t="s">
        <v>5</v>
      </c>
      <c r="E25" s="23"/>
      <c r="F25" s="24"/>
      <c r="G25" s="24"/>
      <c r="H25" s="24"/>
      <c r="I25" s="24"/>
      <c r="J25" s="24"/>
      <c r="K25" s="24"/>
      <c r="L25" s="24"/>
    </row>
    <row r="26" spans="1:12" s="5" customFormat="1" ht="24.95" customHeight="1" thickBot="1">
      <c r="A26" s="113"/>
      <c r="B26" s="113"/>
      <c r="C26" s="113"/>
      <c r="D26" s="113"/>
      <c r="E26" s="91"/>
      <c r="F26" s="91"/>
      <c r="G26" s="91"/>
      <c r="H26" s="91"/>
      <c r="I26" s="91"/>
      <c r="J26" s="91"/>
      <c r="K26" s="91"/>
      <c r="L26" s="91"/>
    </row>
    <row r="27" spans="1:12" s="5" customFormat="1" ht="24.95" customHeight="1" thickBot="1">
      <c r="A27" s="107" t="s">
        <v>58</v>
      </c>
      <c r="B27" s="108"/>
      <c r="C27" s="108"/>
      <c r="D27" s="109"/>
      <c r="E27" s="110" t="s">
        <v>81</v>
      </c>
      <c r="F27" s="111"/>
      <c r="G27" s="91"/>
      <c r="H27" s="91"/>
      <c r="I27" s="91"/>
      <c r="J27" s="91"/>
      <c r="K27" s="91"/>
      <c r="L27" s="91"/>
    </row>
    <row r="28" spans="1:12" s="5" customFormat="1" ht="24.95" customHeight="1">
      <c r="A28" s="94" t="s">
        <v>59</v>
      </c>
      <c r="B28" s="95"/>
      <c r="C28" s="95"/>
      <c r="D28" s="96"/>
      <c r="E28" s="42">
        <v>1</v>
      </c>
      <c r="F28" s="97"/>
      <c r="G28" s="91"/>
      <c r="H28" s="91"/>
      <c r="I28" s="91"/>
      <c r="J28" s="91"/>
      <c r="K28" s="91"/>
      <c r="L28" s="91"/>
    </row>
    <row r="29" spans="1:12" s="5" customFormat="1" ht="24.95" customHeight="1">
      <c r="A29" s="98" t="s">
        <v>60</v>
      </c>
      <c r="B29" s="99"/>
      <c r="C29" s="99"/>
      <c r="D29" s="100"/>
      <c r="E29" s="48">
        <v>2</v>
      </c>
      <c r="F29" s="101"/>
      <c r="G29" s="91"/>
      <c r="H29" s="91"/>
      <c r="I29" s="91"/>
      <c r="J29" s="91"/>
      <c r="K29" s="91"/>
      <c r="L29" s="91"/>
    </row>
    <row r="30" spans="1:12" s="5" customFormat="1" ht="24.95" customHeight="1" thickBot="1">
      <c r="A30" s="102" t="s">
        <v>61</v>
      </c>
      <c r="B30" s="103"/>
      <c r="C30" s="103"/>
      <c r="D30" s="104"/>
      <c r="E30" s="105">
        <v>3</v>
      </c>
      <c r="F30" s="106"/>
      <c r="G30" s="91"/>
      <c r="H30" s="91"/>
      <c r="I30" s="91"/>
      <c r="J30" s="91"/>
      <c r="K30" s="91"/>
      <c r="L30" s="91"/>
    </row>
    <row r="31" spans="1:12" s="5" customFormat="1" ht="24.95" customHeight="1">
      <c r="A31" s="90"/>
      <c r="B31" s="90"/>
      <c r="C31" s="90"/>
      <c r="D31" s="90"/>
      <c r="E31" s="91"/>
      <c r="F31" s="91"/>
      <c r="G31" s="91"/>
      <c r="H31" s="91"/>
      <c r="I31" s="91"/>
      <c r="J31" s="91"/>
      <c r="K31" s="91"/>
      <c r="L31" s="91"/>
    </row>
    <row r="32" spans="1:12" s="5" customFormat="1" ht="13.5" customHeight="1" thickBot="1">
      <c r="A32" s="127" t="s">
        <v>80</v>
      </c>
      <c r="B32" s="16"/>
      <c r="C32" s="19"/>
      <c r="D32" s="19"/>
      <c r="E32" s="20"/>
      <c r="F32" s="16"/>
      <c r="G32" s="19"/>
      <c r="H32" s="19"/>
      <c r="I32" s="19"/>
      <c r="J32" s="19"/>
      <c r="K32" s="19"/>
      <c r="L32" s="19"/>
    </row>
    <row r="33" spans="1:12" ht="21" customHeight="1" thickBot="1">
      <c r="A33" s="152" t="s">
        <v>82</v>
      </c>
      <c r="B33" s="153"/>
      <c r="C33" s="153"/>
      <c r="D33" s="153"/>
      <c r="E33" s="154" t="s">
        <v>83</v>
      </c>
      <c r="F33" s="155"/>
      <c r="G33" s="155"/>
      <c r="H33" s="155"/>
      <c r="I33" s="155"/>
      <c r="J33" s="155"/>
      <c r="K33" s="156"/>
      <c r="L33" s="5"/>
    </row>
    <row r="34" spans="1:12" ht="14.25">
      <c r="A34" s="147" t="s">
        <v>87</v>
      </c>
      <c r="B34" s="148"/>
      <c r="C34" s="148"/>
      <c r="D34" s="148"/>
      <c r="E34" s="149" t="s">
        <v>84</v>
      </c>
      <c r="F34" s="150"/>
      <c r="G34" s="150"/>
      <c r="H34" s="150"/>
      <c r="I34" s="150"/>
      <c r="J34" s="150"/>
      <c r="K34" s="151"/>
    </row>
    <row r="35" spans="1:12" ht="14.25">
      <c r="A35" s="138"/>
      <c r="B35" s="139"/>
      <c r="C35" s="139"/>
      <c r="D35" s="139"/>
      <c r="E35" s="135" t="s">
        <v>85</v>
      </c>
      <c r="F35" s="136"/>
      <c r="G35" s="136"/>
      <c r="H35" s="136"/>
      <c r="I35" s="136"/>
      <c r="J35" s="136"/>
      <c r="K35" s="137"/>
    </row>
    <row r="36" spans="1:12" ht="14.25">
      <c r="A36" s="138"/>
      <c r="B36" s="139"/>
      <c r="C36" s="139"/>
      <c r="D36" s="139"/>
      <c r="E36" s="135" t="s">
        <v>86</v>
      </c>
      <c r="F36" s="136"/>
      <c r="G36" s="136"/>
      <c r="H36" s="136"/>
      <c r="I36" s="136"/>
      <c r="J36" s="136"/>
      <c r="K36" s="137"/>
    </row>
    <row r="37" spans="1:12" ht="14.25">
      <c r="A37" s="133" t="s">
        <v>92</v>
      </c>
      <c r="B37" s="134"/>
      <c r="C37" s="134"/>
      <c r="D37" s="134"/>
      <c r="E37" s="135" t="s">
        <v>88</v>
      </c>
      <c r="F37" s="136"/>
      <c r="G37" s="136"/>
      <c r="H37" s="136"/>
      <c r="I37" s="136"/>
      <c r="J37" s="136"/>
      <c r="K37" s="137"/>
    </row>
    <row r="38" spans="1:12" ht="14.25">
      <c r="A38" s="138"/>
      <c r="B38" s="139"/>
      <c r="C38" s="139"/>
      <c r="D38" s="139"/>
      <c r="E38" s="135" t="s">
        <v>89</v>
      </c>
      <c r="F38" s="136"/>
      <c r="G38" s="136"/>
      <c r="H38" s="136"/>
      <c r="I38" s="136"/>
      <c r="J38" s="136"/>
      <c r="K38" s="137"/>
    </row>
    <row r="39" spans="1:12" ht="14.25">
      <c r="A39" s="138"/>
      <c r="B39" s="139"/>
      <c r="C39" s="139"/>
      <c r="D39" s="139"/>
      <c r="E39" s="135" t="s">
        <v>90</v>
      </c>
      <c r="F39" s="136"/>
      <c r="G39" s="136"/>
      <c r="H39" s="136"/>
      <c r="I39" s="136"/>
      <c r="J39" s="136"/>
      <c r="K39" s="137"/>
    </row>
    <row r="40" spans="1:12" ht="14.25">
      <c r="A40" s="140" t="s">
        <v>98</v>
      </c>
      <c r="B40" s="141"/>
      <c r="C40" s="141"/>
      <c r="D40" s="141"/>
      <c r="E40" s="135" t="s">
        <v>91</v>
      </c>
      <c r="F40" s="136"/>
      <c r="G40" s="136"/>
      <c r="H40" s="136"/>
      <c r="I40" s="136"/>
      <c r="J40" s="136"/>
      <c r="K40" s="137"/>
    </row>
    <row r="41" spans="1:12" ht="14.25">
      <c r="A41" s="142"/>
      <c r="B41" s="143"/>
      <c r="C41" s="143"/>
      <c r="D41" s="143"/>
      <c r="E41" s="135" t="s">
        <v>93</v>
      </c>
      <c r="F41" s="136"/>
      <c r="G41" s="136"/>
      <c r="H41" s="136"/>
      <c r="I41" s="136"/>
      <c r="J41" s="136"/>
      <c r="K41" s="137"/>
    </row>
    <row r="42" spans="1:12" ht="14.25">
      <c r="A42" s="142"/>
      <c r="B42" s="143"/>
      <c r="C42" s="143"/>
      <c r="D42" s="143"/>
      <c r="E42" s="135" t="s">
        <v>94</v>
      </c>
      <c r="F42" s="136"/>
      <c r="G42" s="136"/>
      <c r="H42" s="136"/>
      <c r="I42" s="136"/>
      <c r="J42" s="136"/>
      <c r="K42" s="137"/>
    </row>
    <row r="43" spans="1:12" ht="14.25">
      <c r="A43" s="142"/>
      <c r="B43" s="143"/>
      <c r="C43" s="143"/>
      <c r="D43" s="143"/>
      <c r="E43" s="135" t="s">
        <v>95</v>
      </c>
      <c r="F43" s="136"/>
      <c r="G43" s="136"/>
      <c r="H43" s="136"/>
      <c r="I43" s="136"/>
      <c r="J43" s="136"/>
      <c r="K43" s="137"/>
    </row>
    <row r="44" spans="1:12" ht="14.25">
      <c r="A44" s="142"/>
      <c r="B44" s="143"/>
      <c r="C44" s="143"/>
      <c r="D44" s="143"/>
      <c r="E44" s="135" t="s">
        <v>96</v>
      </c>
      <c r="F44" s="136"/>
      <c r="G44" s="136"/>
      <c r="H44" s="136"/>
      <c r="I44" s="136"/>
      <c r="J44" s="136"/>
      <c r="K44" s="137"/>
    </row>
    <row r="45" spans="1:12" ht="14.25">
      <c r="A45" s="142"/>
      <c r="B45" s="143"/>
      <c r="C45" s="143"/>
      <c r="D45" s="143"/>
      <c r="E45" s="135" t="s">
        <v>97</v>
      </c>
      <c r="F45" s="136"/>
      <c r="G45" s="136"/>
      <c r="H45" s="136"/>
      <c r="I45" s="136"/>
      <c r="J45" s="136"/>
      <c r="K45" s="137"/>
    </row>
    <row r="46" spans="1:12" ht="14.25">
      <c r="A46" s="133" t="s">
        <v>99</v>
      </c>
      <c r="B46" s="134"/>
      <c r="C46" s="134"/>
      <c r="D46" s="134"/>
      <c r="E46" s="135" t="s">
        <v>63</v>
      </c>
      <c r="F46" s="136"/>
      <c r="G46" s="136"/>
      <c r="H46" s="136"/>
      <c r="I46" s="136"/>
      <c r="J46" s="136"/>
      <c r="K46" s="137"/>
    </row>
    <row r="47" spans="1:12" ht="14.25">
      <c r="A47" s="138"/>
      <c r="B47" s="139"/>
      <c r="C47" s="139"/>
      <c r="D47" s="139"/>
      <c r="E47" s="135" t="s">
        <v>64</v>
      </c>
      <c r="F47" s="136"/>
      <c r="G47" s="136"/>
      <c r="H47" s="136"/>
      <c r="I47" s="136"/>
      <c r="J47" s="136"/>
      <c r="K47" s="137"/>
    </row>
    <row r="48" spans="1:12" ht="14.25">
      <c r="A48" s="138"/>
      <c r="B48" s="139"/>
      <c r="C48" s="139"/>
      <c r="D48" s="139"/>
      <c r="E48" s="135" t="s">
        <v>65</v>
      </c>
      <c r="F48" s="136"/>
      <c r="G48" s="136"/>
      <c r="H48" s="136"/>
      <c r="I48" s="136"/>
      <c r="J48" s="136"/>
      <c r="K48" s="137"/>
    </row>
    <row r="49" spans="1:11" ht="14.25">
      <c r="A49" s="138"/>
      <c r="B49" s="139"/>
      <c r="C49" s="139"/>
      <c r="D49" s="139"/>
      <c r="E49" s="135" t="s">
        <v>66</v>
      </c>
      <c r="F49" s="136"/>
      <c r="G49" s="136"/>
      <c r="H49" s="136"/>
      <c r="I49" s="136"/>
      <c r="J49" s="136"/>
      <c r="K49" s="137"/>
    </row>
    <row r="50" spans="1:11" ht="14.25">
      <c r="A50" s="138"/>
      <c r="B50" s="139"/>
      <c r="C50" s="139"/>
      <c r="D50" s="139"/>
      <c r="E50" s="135" t="s">
        <v>67</v>
      </c>
      <c r="F50" s="136"/>
      <c r="G50" s="136"/>
      <c r="H50" s="136"/>
      <c r="I50" s="136"/>
      <c r="J50" s="136"/>
      <c r="K50" s="137"/>
    </row>
    <row r="51" spans="1:11" ht="14.25">
      <c r="A51" s="138"/>
      <c r="B51" s="139"/>
      <c r="C51" s="139"/>
      <c r="D51" s="139"/>
      <c r="E51" s="135" t="s">
        <v>68</v>
      </c>
      <c r="F51" s="136"/>
      <c r="G51" s="136"/>
      <c r="H51" s="136"/>
      <c r="I51" s="136"/>
      <c r="J51" s="136"/>
      <c r="K51" s="137"/>
    </row>
    <row r="52" spans="1:11" ht="14.25">
      <c r="A52" s="133" t="s">
        <v>100</v>
      </c>
      <c r="B52" s="134"/>
      <c r="C52" s="134"/>
      <c r="D52" s="134"/>
      <c r="E52" s="135" t="s">
        <v>69</v>
      </c>
      <c r="F52" s="136"/>
      <c r="G52" s="136"/>
      <c r="H52" s="136"/>
      <c r="I52" s="136"/>
      <c r="J52" s="136"/>
      <c r="K52" s="137"/>
    </row>
    <row r="53" spans="1:11" ht="14.25">
      <c r="A53" s="138"/>
      <c r="B53" s="139"/>
      <c r="C53" s="139"/>
      <c r="D53" s="139"/>
      <c r="E53" s="135" t="s">
        <v>70</v>
      </c>
      <c r="F53" s="136"/>
      <c r="G53" s="136"/>
      <c r="H53" s="136"/>
      <c r="I53" s="136"/>
      <c r="J53" s="136"/>
      <c r="K53" s="137"/>
    </row>
    <row r="54" spans="1:11" ht="14.25">
      <c r="A54" s="138"/>
      <c r="B54" s="139"/>
      <c r="C54" s="139"/>
      <c r="D54" s="139"/>
      <c r="E54" s="135" t="s">
        <v>71</v>
      </c>
      <c r="F54" s="136"/>
      <c r="G54" s="136"/>
      <c r="H54" s="136"/>
      <c r="I54" s="136"/>
      <c r="J54" s="136"/>
      <c r="K54" s="137"/>
    </row>
    <row r="55" spans="1:11" ht="14.25">
      <c r="A55" s="138"/>
      <c r="B55" s="139"/>
      <c r="C55" s="139"/>
      <c r="D55" s="139"/>
      <c r="E55" s="135" t="s">
        <v>72</v>
      </c>
      <c r="F55" s="136"/>
      <c r="G55" s="136"/>
      <c r="H55" s="136"/>
      <c r="I55" s="136"/>
      <c r="J55" s="136"/>
      <c r="K55" s="137"/>
    </row>
    <row r="56" spans="1:11" ht="14.25">
      <c r="A56" s="133" t="s">
        <v>101</v>
      </c>
      <c r="B56" s="134"/>
      <c r="C56" s="134"/>
      <c r="D56" s="134"/>
      <c r="E56" s="135" t="s">
        <v>73</v>
      </c>
      <c r="F56" s="136"/>
      <c r="G56" s="136"/>
      <c r="H56" s="136"/>
      <c r="I56" s="136"/>
      <c r="J56" s="136"/>
      <c r="K56" s="137"/>
    </row>
    <row r="57" spans="1:11" ht="14.25">
      <c r="A57" s="138"/>
      <c r="B57" s="139"/>
      <c r="C57" s="139"/>
      <c r="D57" s="139"/>
      <c r="E57" s="135" t="s">
        <v>74</v>
      </c>
      <c r="F57" s="136"/>
      <c r="G57" s="136"/>
      <c r="H57" s="136"/>
      <c r="I57" s="136"/>
      <c r="J57" s="136"/>
      <c r="K57" s="137"/>
    </row>
    <row r="58" spans="1:11" ht="14.25">
      <c r="A58" s="138"/>
      <c r="B58" s="139"/>
      <c r="C58" s="139"/>
      <c r="D58" s="139"/>
      <c r="E58" s="135" t="s">
        <v>75</v>
      </c>
      <c r="F58" s="136"/>
      <c r="G58" s="136"/>
      <c r="H58" s="136"/>
      <c r="I58" s="136"/>
      <c r="J58" s="136"/>
      <c r="K58" s="137"/>
    </row>
    <row r="59" spans="1:11" ht="14.25">
      <c r="A59" s="133" t="s">
        <v>102</v>
      </c>
      <c r="B59" s="134"/>
      <c r="C59" s="134"/>
      <c r="D59" s="134"/>
      <c r="E59" s="135" t="s">
        <v>76</v>
      </c>
      <c r="F59" s="136"/>
      <c r="G59" s="136"/>
      <c r="H59" s="136"/>
      <c r="I59" s="136"/>
      <c r="J59" s="136"/>
      <c r="K59" s="137"/>
    </row>
    <row r="60" spans="1:11" ht="14.25">
      <c r="A60" s="138"/>
      <c r="B60" s="139"/>
      <c r="C60" s="139"/>
      <c r="D60" s="139"/>
      <c r="E60" s="135" t="s">
        <v>77</v>
      </c>
      <c r="F60" s="136"/>
      <c r="G60" s="136"/>
      <c r="H60" s="136"/>
      <c r="I60" s="136"/>
      <c r="J60" s="136"/>
      <c r="K60" s="137"/>
    </row>
    <row r="61" spans="1:11" ht="14.25">
      <c r="A61" s="157"/>
      <c r="B61" s="158"/>
      <c r="C61" s="158"/>
      <c r="D61" s="158"/>
      <c r="E61" s="159" t="s">
        <v>78</v>
      </c>
      <c r="F61" s="160"/>
      <c r="G61" s="160"/>
      <c r="H61" s="160"/>
      <c r="I61" s="160"/>
      <c r="J61" s="160"/>
      <c r="K61" s="161"/>
    </row>
    <row r="62" spans="1:11" ht="15" thickBot="1">
      <c r="A62" s="162" t="s">
        <v>103</v>
      </c>
      <c r="B62" s="163"/>
      <c r="C62" s="163"/>
      <c r="D62" s="163"/>
      <c r="E62" s="144" t="s">
        <v>79</v>
      </c>
      <c r="F62" s="145"/>
      <c r="G62" s="145"/>
      <c r="H62" s="145"/>
      <c r="I62" s="145"/>
      <c r="J62" s="145"/>
      <c r="K62" s="146"/>
    </row>
    <row r="63" spans="1:11" ht="14.25">
      <c r="A63" s="131"/>
      <c r="B63" s="131"/>
      <c r="C63" s="131"/>
      <c r="D63" s="131"/>
      <c r="E63" s="14"/>
      <c r="F63" s="132"/>
      <c r="G63" s="132"/>
      <c r="H63" s="132"/>
      <c r="I63" s="132"/>
      <c r="J63" s="132"/>
      <c r="K63" s="132"/>
    </row>
    <row r="64" spans="1:11" ht="14.25">
      <c r="A64" s="131"/>
      <c r="B64" s="131"/>
      <c r="C64" s="131"/>
      <c r="D64" s="131"/>
      <c r="E64" s="14"/>
      <c r="F64" s="132"/>
      <c r="G64" s="132"/>
      <c r="H64" s="132"/>
      <c r="I64" s="132"/>
      <c r="J64" s="132"/>
      <c r="K64" s="132"/>
    </row>
    <row r="65" spans="1:11" ht="14.25">
      <c r="A65" s="128"/>
      <c r="B65" s="128"/>
      <c r="C65" s="128"/>
      <c r="D65" s="128"/>
      <c r="E65" s="129"/>
      <c r="F65" s="130"/>
      <c r="G65" s="130"/>
      <c r="H65" s="130"/>
      <c r="I65" s="130"/>
      <c r="J65" s="130"/>
      <c r="K65" s="130"/>
    </row>
    <row r="66" spans="1:11" ht="14.25">
      <c r="A66" s="128"/>
      <c r="B66" s="128"/>
      <c r="C66" s="128"/>
      <c r="D66" s="128"/>
      <c r="E66" s="129"/>
      <c r="F66" s="130"/>
      <c r="G66" s="130"/>
      <c r="H66" s="130"/>
      <c r="I66" s="130"/>
      <c r="J66" s="130"/>
      <c r="K66" s="130"/>
    </row>
    <row r="67" spans="1:11" ht="14.25">
      <c r="A67" s="128"/>
      <c r="B67" s="128"/>
      <c r="C67" s="128"/>
      <c r="D67" s="128"/>
      <c r="E67" s="129"/>
      <c r="F67" s="130"/>
      <c r="G67" s="130"/>
      <c r="H67" s="130"/>
      <c r="I67" s="130"/>
      <c r="J67" s="130"/>
      <c r="K67" s="130"/>
    </row>
    <row r="68" spans="1:11" ht="14.25">
      <c r="A68" s="128"/>
      <c r="B68" s="128"/>
      <c r="C68" s="128"/>
      <c r="D68" s="128"/>
      <c r="E68" s="129"/>
      <c r="F68" s="130"/>
      <c r="G68" s="130"/>
      <c r="H68" s="130"/>
      <c r="I68" s="130"/>
      <c r="J68" s="130"/>
      <c r="K68" s="130"/>
    </row>
  </sheetData>
  <mergeCells count="90">
    <mergeCell ref="A68:D68"/>
    <mergeCell ref="E68:K68"/>
    <mergeCell ref="A34:D36"/>
    <mergeCell ref="A37:D39"/>
    <mergeCell ref="A40:D45"/>
    <mergeCell ref="A46:D51"/>
    <mergeCell ref="A52:D55"/>
    <mergeCell ref="A56:D58"/>
    <mergeCell ref="A59:D61"/>
    <mergeCell ref="A65:D65"/>
    <mergeCell ref="E65:K65"/>
    <mergeCell ref="A66:D66"/>
    <mergeCell ref="E66:K66"/>
    <mergeCell ref="A67:D67"/>
    <mergeCell ref="E67:K67"/>
    <mergeCell ref="A62:D62"/>
    <mergeCell ref="E62:K62"/>
    <mergeCell ref="A63:D63"/>
    <mergeCell ref="A64:D64"/>
    <mergeCell ref="E59:K59"/>
    <mergeCell ref="E60:K60"/>
    <mergeCell ref="E61:K61"/>
    <mergeCell ref="E56:K56"/>
    <mergeCell ref="E57:K57"/>
    <mergeCell ref="E58:K58"/>
    <mergeCell ref="E53:K53"/>
    <mergeCell ref="E54:K54"/>
    <mergeCell ref="E55:K55"/>
    <mergeCell ref="A33:D33"/>
    <mergeCell ref="E33:K33"/>
    <mergeCell ref="E34:K34"/>
    <mergeCell ref="E35:K35"/>
    <mergeCell ref="E36:K36"/>
    <mergeCell ref="E37:K37"/>
    <mergeCell ref="E38:K38"/>
    <mergeCell ref="E39:K39"/>
    <mergeCell ref="D7:I8"/>
    <mergeCell ref="H9:I9"/>
    <mergeCell ref="E40:K40"/>
    <mergeCell ref="E41:K41"/>
    <mergeCell ref="E42:K42"/>
    <mergeCell ref="E43:K43"/>
    <mergeCell ref="E44:K44"/>
    <mergeCell ref="E30:F30"/>
    <mergeCell ref="A28:D28"/>
    <mergeCell ref="A29:D29"/>
    <mergeCell ref="A30:D30"/>
    <mergeCell ref="A3:L3"/>
    <mergeCell ref="J16:K16"/>
    <mergeCell ref="J18:K18"/>
    <mergeCell ref="J20:K20"/>
    <mergeCell ref="A21:A22"/>
    <mergeCell ref="J21:K21"/>
    <mergeCell ref="B15:D15"/>
    <mergeCell ref="B16:D16"/>
    <mergeCell ref="B17:D17"/>
    <mergeCell ref="B18:D18"/>
    <mergeCell ref="B19:D19"/>
    <mergeCell ref="B20:D20"/>
    <mergeCell ref="B21:D21"/>
    <mergeCell ref="B22:D22"/>
    <mergeCell ref="A2:L2"/>
    <mergeCell ref="B10:L10"/>
    <mergeCell ref="B11:D14"/>
    <mergeCell ref="E11:E14"/>
    <mergeCell ref="F11:G14"/>
    <mergeCell ref="H11:I14"/>
    <mergeCell ref="J11:K14"/>
    <mergeCell ref="L11:L14"/>
    <mergeCell ref="A11:A14"/>
    <mergeCell ref="G6:I6"/>
    <mergeCell ref="A15:A20"/>
    <mergeCell ref="B5:F5"/>
    <mergeCell ref="E46:K46"/>
    <mergeCell ref="E47:K47"/>
    <mergeCell ref="E48:K48"/>
    <mergeCell ref="E49:K49"/>
    <mergeCell ref="E45:K45"/>
    <mergeCell ref="E50:K50"/>
    <mergeCell ref="E51:K51"/>
    <mergeCell ref="E52:K52"/>
    <mergeCell ref="B6:F6"/>
    <mergeCell ref="D9:F9"/>
    <mergeCell ref="A23:K23"/>
    <mergeCell ref="B9:C9"/>
    <mergeCell ref="B7:C8"/>
    <mergeCell ref="A27:D27"/>
    <mergeCell ref="E27:F27"/>
    <mergeCell ref="E28:F28"/>
    <mergeCell ref="E29:F29"/>
  </mergeCells>
  <phoneticPr fontId="11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2" orientation="portrait" r:id="rId1"/>
  <headerFooter alignWithMargins="0"/>
  <rowBreaks count="1" manualBreakCount="1">
    <brk id="3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選択マスタ!$A$1:$A$4</xm:f>
          </x14:formula1>
          <xm:sqref>G6:I6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defaultRowHeight="14.2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15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ポイント表</vt:lpstr>
      <vt:lpstr>選択マスタ</vt:lpstr>
      <vt:lpstr>ポイント表!Print_Area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小田切　美幸</cp:lastModifiedBy>
  <cp:lastPrinted>2024-10-28T07:33:11Z</cp:lastPrinted>
  <dcterms:created xsi:type="dcterms:W3CDTF">2016-02-22T00:22:24Z</dcterms:created>
  <dcterms:modified xsi:type="dcterms:W3CDTF">2024-10-28T07:35:20Z</dcterms:modified>
</cp:coreProperties>
</file>